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ana.Mahdeouani\Desktop\الموسم الرياضي\المواسم الرياضية\الموسم الرياضي 2021-2022\البوابة\"/>
    </mc:Choice>
  </mc:AlternateContent>
  <xr:revisionPtr revIDLastSave="0" documentId="13_ncr:1_{A15DDB3C-383B-441A-9895-F1EE4BB73F30}" xr6:coauthVersionLast="47" xr6:coauthVersionMax="47" xr10:uidLastSave="{00000000-0000-0000-0000-000000000000}"/>
  <bookViews>
    <workbookView xWindow="14370" yWindow="0" windowWidth="14430" windowHeight="15600" tabRatio="826" xr2:uid="{00000000-000D-0000-FFFF-FFFF00000000}"/>
  </bookViews>
  <sheets>
    <sheet name="التوزيع  الجهوي للجمعيات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29" l="1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C44" i="29"/>
  <c r="S44" i="29"/>
  <c r="G27" i="29"/>
  <c r="J27" i="29"/>
  <c r="S43" i="29" l="1"/>
  <c r="R43" i="29"/>
  <c r="Q43" i="29"/>
  <c r="P43" i="29"/>
  <c r="O43" i="29"/>
  <c r="N43" i="29"/>
  <c r="M43" i="29"/>
  <c r="L43" i="29"/>
  <c r="K43" i="29"/>
  <c r="I43" i="29"/>
  <c r="H43" i="29"/>
  <c r="F43" i="29"/>
  <c r="E43" i="29"/>
  <c r="S39" i="29"/>
  <c r="R39" i="29"/>
  <c r="Q39" i="29"/>
  <c r="P39" i="29"/>
  <c r="O39" i="29"/>
  <c r="N39" i="29"/>
  <c r="M39" i="29"/>
  <c r="L39" i="29"/>
  <c r="K39" i="29"/>
  <c r="I39" i="29"/>
  <c r="H39" i="29"/>
  <c r="F39" i="29"/>
  <c r="E39" i="29"/>
  <c r="S35" i="29"/>
  <c r="R35" i="29"/>
  <c r="Q35" i="29"/>
  <c r="P35" i="29"/>
  <c r="O35" i="29"/>
  <c r="N35" i="29"/>
  <c r="M35" i="29"/>
  <c r="L35" i="29"/>
  <c r="K35" i="29"/>
  <c r="I35" i="29"/>
  <c r="H35" i="29"/>
  <c r="F35" i="29"/>
  <c r="E35" i="29"/>
  <c r="S31" i="29"/>
  <c r="R31" i="29"/>
  <c r="Q31" i="29"/>
  <c r="P31" i="29"/>
  <c r="O31" i="29"/>
  <c r="N31" i="29"/>
  <c r="M31" i="29"/>
  <c r="L31" i="29"/>
  <c r="K31" i="29"/>
  <c r="I31" i="29"/>
  <c r="H31" i="29"/>
  <c r="F31" i="29"/>
  <c r="E31" i="29"/>
  <c r="S26" i="29"/>
  <c r="R26" i="29"/>
  <c r="Q26" i="29"/>
  <c r="P26" i="29"/>
  <c r="O26" i="29"/>
  <c r="N26" i="29"/>
  <c r="M26" i="29"/>
  <c r="L26" i="29"/>
  <c r="K26" i="29"/>
  <c r="I26" i="29"/>
  <c r="H26" i="29"/>
  <c r="F26" i="29"/>
  <c r="E26" i="29"/>
  <c r="S21" i="29"/>
  <c r="R21" i="29"/>
  <c r="Q21" i="29"/>
  <c r="P21" i="29"/>
  <c r="O21" i="29"/>
  <c r="N21" i="29"/>
  <c r="M21" i="29"/>
  <c r="L21" i="29"/>
  <c r="K21" i="29"/>
  <c r="I21" i="29"/>
  <c r="H21" i="29"/>
  <c r="F21" i="29"/>
  <c r="E21" i="29"/>
  <c r="S17" i="29"/>
  <c r="R17" i="29"/>
  <c r="Q17" i="29"/>
  <c r="P17" i="29"/>
  <c r="O17" i="29"/>
  <c r="N17" i="29"/>
  <c r="M17" i="29"/>
  <c r="L17" i="29"/>
  <c r="K17" i="29"/>
  <c r="I17" i="29"/>
  <c r="H17" i="29"/>
  <c r="F17" i="29"/>
  <c r="E17" i="29"/>
  <c r="J42" i="29"/>
  <c r="J41" i="29"/>
  <c r="J40" i="29"/>
  <c r="J38" i="29"/>
  <c r="J37" i="29"/>
  <c r="J36" i="29"/>
  <c r="J34" i="29"/>
  <c r="J33" i="29"/>
  <c r="J32" i="29"/>
  <c r="J30" i="29"/>
  <c r="J29" i="29"/>
  <c r="J28" i="29"/>
  <c r="J25" i="29"/>
  <c r="J24" i="29"/>
  <c r="J23" i="29"/>
  <c r="J22" i="29"/>
  <c r="J20" i="29"/>
  <c r="J19" i="29"/>
  <c r="J18" i="29"/>
  <c r="J16" i="29"/>
  <c r="J15" i="29"/>
  <c r="G42" i="29"/>
  <c r="D42" i="29" s="1"/>
  <c r="G41" i="29"/>
  <c r="G40" i="29"/>
  <c r="G38" i="29"/>
  <c r="G37" i="29"/>
  <c r="D37" i="29" s="1"/>
  <c r="G36" i="29"/>
  <c r="G34" i="29"/>
  <c r="G33" i="29"/>
  <c r="G32" i="29"/>
  <c r="G30" i="29"/>
  <c r="G29" i="29"/>
  <c r="G28" i="29"/>
  <c r="G25" i="29"/>
  <c r="D25" i="29" s="1"/>
  <c r="G24" i="29"/>
  <c r="G23" i="29"/>
  <c r="D23" i="29" s="1"/>
  <c r="G22" i="29"/>
  <c r="D22" i="29" s="1"/>
  <c r="G20" i="29"/>
  <c r="G19" i="29"/>
  <c r="G18" i="29"/>
  <c r="G16" i="29"/>
  <c r="G15" i="29"/>
  <c r="J14" i="29"/>
  <c r="G14" i="29"/>
  <c r="D13" i="29"/>
  <c r="D17" i="29" s="1"/>
  <c r="J17" i="29" l="1"/>
  <c r="G17" i="29"/>
  <c r="G21" i="29"/>
  <c r="D18" i="29"/>
  <c r="D19" i="29"/>
  <c r="D36" i="29"/>
  <c r="D41" i="29"/>
  <c r="J43" i="29"/>
  <c r="G43" i="29"/>
  <c r="D40" i="29"/>
  <c r="D38" i="29"/>
  <c r="J39" i="29"/>
  <c r="G39" i="29"/>
  <c r="J35" i="29"/>
  <c r="D34" i="29"/>
  <c r="D33" i="29"/>
  <c r="D32" i="29"/>
  <c r="G35" i="29"/>
  <c r="D35" i="29" s="1"/>
  <c r="D30" i="29"/>
  <c r="D29" i="29"/>
  <c r="J31" i="29"/>
  <c r="D28" i="29"/>
  <c r="G31" i="29"/>
  <c r="D24" i="29"/>
  <c r="J26" i="29"/>
  <c r="G26" i="29"/>
  <c r="D26" i="29" s="1"/>
  <c r="D20" i="29"/>
  <c r="D21" i="29" s="1"/>
  <c r="J21" i="29"/>
  <c r="D39" i="29" l="1"/>
  <c r="D43" i="29"/>
  <c r="D31" i="29"/>
</calcChain>
</file>

<file path=xl/sharedStrings.xml><?xml version="1.0" encoding="utf-8"?>
<sst xmlns="http://schemas.openxmlformats.org/spreadsheetml/2006/main" count="63" uniqueCount="54">
  <si>
    <t>الولاية</t>
  </si>
  <si>
    <t>ذكور</t>
  </si>
  <si>
    <t>المجموع</t>
  </si>
  <si>
    <t>نابل</t>
  </si>
  <si>
    <t>المجموع العام للمجازين</t>
  </si>
  <si>
    <t>جمعية مختصة</t>
  </si>
  <si>
    <t>اناث</t>
  </si>
  <si>
    <t>مجموع</t>
  </si>
  <si>
    <t>تونس</t>
  </si>
  <si>
    <t>أريانة</t>
  </si>
  <si>
    <t>بن عروس</t>
  </si>
  <si>
    <t>منوبة</t>
  </si>
  <si>
    <t>زغوان</t>
  </si>
  <si>
    <t>بنزرت</t>
  </si>
  <si>
    <t>جندوبة</t>
  </si>
  <si>
    <t>الكاف</t>
  </si>
  <si>
    <t>سليانة</t>
  </si>
  <si>
    <t>سيدي بوزيد</t>
  </si>
  <si>
    <t>سوسة</t>
  </si>
  <si>
    <t>المنستير</t>
  </si>
  <si>
    <t>المهدية</t>
  </si>
  <si>
    <t>صفاقس</t>
  </si>
  <si>
    <t>القيروان</t>
  </si>
  <si>
    <t>القصرين</t>
  </si>
  <si>
    <t>قابس</t>
  </si>
  <si>
    <t>مدنين</t>
  </si>
  <si>
    <t>تطاوين</t>
  </si>
  <si>
    <t>قفصة</t>
  </si>
  <si>
    <t>توزر</t>
  </si>
  <si>
    <t xml:space="preserve">باجة </t>
  </si>
  <si>
    <t>قبلي</t>
  </si>
  <si>
    <t xml:space="preserve">الجمهورية التونسية </t>
  </si>
  <si>
    <t xml:space="preserve">  الإدارة العامة للمصالح المشتركة</t>
  </si>
  <si>
    <t xml:space="preserve"> إدارة التخطيط و التقييم</t>
  </si>
  <si>
    <t>وزارة الشباب و الرياضة</t>
  </si>
  <si>
    <t>إقليم تونس</t>
  </si>
  <si>
    <t>الشمال الشرقي</t>
  </si>
  <si>
    <t xml:space="preserve">الشمال الغربي </t>
  </si>
  <si>
    <t xml:space="preserve">الوسط  الشرقي </t>
  </si>
  <si>
    <t>الوسط الغربي</t>
  </si>
  <si>
    <t xml:space="preserve">الجنوب الغربي </t>
  </si>
  <si>
    <t>الرمز</t>
  </si>
  <si>
    <t>عدد  المعتمديات</t>
  </si>
  <si>
    <t>عدد الجمعيات الرياضية</t>
  </si>
  <si>
    <t>الجمعيات الرياضية النسائية</t>
  </si>
  <si>
    <t>عدد  المجازين  بالرياضات الجماعية</t>
  </si>
  <si>
    <t>عدد  المجازين  بالرياضات الفردية</t>
  </si>
  <si>
    <t>الجمعيات الرياضية المختلطة</t>
  </si>
  <si>
    <t>جمعية متعددة الإختصاصات</t>
  </si>
  <si>
    <t xml:space="preserve"> جمعية متعددة الإختصاصات</t>
  </si>
  <si>
    <t xml:space="preserve">المصدر:المندوبيات الجهوية للشباب و الرياضة                                                                                                                                                                                                                                                   </t>
  </si>
  <si>
    <t>التوزيع  الجهوي للمجازين  و الجمعيات الرياضية المدنية  للموسم  الرياضي 2021-2022</t>
  </si>
  <si>
    <t xml:space="preserve"> ديسمبر 2022</t>
  </si>
  <si>
    <t>الجنوب الشرقي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</si>
</sst>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Arial"/>
      <family val="2"/>
    </font>
    <font>
      <sz val="10"/>
      <name val="Arial"/>
      <family val="2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Arial"/>
      <family val="2"/>
    </font>
    <font>
      <b/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gradientFill degree="90">
        <stop position="0">
          <color theme="8" tint="0.40000610370189521"/>
        </stop>
        <stop position="1">
          <color theme="8" tint="-0.25098422193060094"/>
        </stop>
      </gradient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1"/>
    <xf numFmtId="0" fontId="1" fillId="0" borderId="1"/>
  </cellStyleXfs>
  <cellXfs count="20">
    <xf numFmtId="0" fontId="0" fillId="0" borderId="0" xfId="0"/>
    <xf numFmtId="0" fontId="2" fillId="3" borderId="2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3" fillId="4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</cellXfs>
  <cellStyles count="3">
    <cellStyle name="Normal" xfId="0" builtinId="0"/>
    <cellStyle name="Normal 2" xfId="2" xr:uid="{00000000-0005-0000-0000-000001000000}"/>
    <cellStyle name="Normal 8" xfId="1" xr:uid="{00000000-0005-0000-0000-000002000000}"/>
  </cellStyles>
  <dxfs count="0"/>
  <tableStyles count="0" defaultTableStyle="TableStyleMedium2" defaultPivotStyle="PivotStyleLight16"/>
  <colors>
    <mruColors>
      <color rgb="FF3399FF"/>
      <color rgb="FF364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rightToLeft="1" tabSelected="1" view="pageBreakPreview" topLeftCell="A7" zoomScale="33" zoomScaleNormal="100" zoomScaleSheetLayoutView="33" workbookViewId="0">
      <selection activeCell="H18" sqref="H18"/>
    </sheetView>
  </sheetViews>
  <sheetFormatPr baseColWidth="10" defaultRowHeight="14.25" x14ac:dyDescent="0.2"/>
  <cols>
    <col min="1" max="1" width="24.5" customWidth="1"/>
    <col min="2" max="2" width="23.75" customWidth="1"/>
    <col min="3" max="3" width="25.5" bestFit="1" customWidth="1"/>
    <col min="4" max="4" width="14.75" customWidth="1"/>
    <col min="5" max="6" width="18.5" customWidth="1"/>
    <col min="7" max="7" width="20.75" customWidth="1"/>
    <col min="8" max="9" width="19.25" customWidth="1"/>
    <col min="10" max="10" width="18.25" customWidth="1"/>
    <col min="11" max="19" width="20.125" customWidth="1"/>
    <col min="20" max="20" width="16" bestFit="1" customWidth="1"/>
  </cols>
  <sheetData>
    <row r="1" spans="1:19" ht="29.25" customHeight="1" x14ac:dyDescent="0.2">
      <c r="A1" s="9" t="s">
        <v>31</v>
      </c>
      <c r="B1" s="9"/>
      <c r="C1" s="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9.25" customHeight="1" x14ac:dyDescent="0.2">
      <c r="A2" s="9" t="s">
        <v>34</v>
      </c>
      <c r="B2" s="9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9.25" customHeight="1" x14ac:dyDescent="0.2">
      <c r="A3" s="9" t="s">
        <v>32</v>
      </c>
      <c r="B3" s="9"/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9.25" customHeight="1" x14ac:dyDescent="0.2">
      <c r="A4" s="9" t="s">
        <v>33</v>
      </c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6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9" hidden="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9.25" customHeight="1" x14ac:dyDescent="0.2">
      <c r="A7" s="3"/>
      <c r="B7" s="11" t="s">
        <v>51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29.25" customHeight="1" x14ac:dyDescent="0.2">
      <c r="A8" s="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5" customFormat="1" ht="14.25" customHeight="1" x14ac:dyDescent="0.2">
      <c r="A9" s="10" t="s">
        <v>41</v>
      </c>
      <c r="B9" s="10" t="s">
        <v>0</v>
      </c>
      <c r="C9" s="10" t="s">
        <v>42</v>
      </c>
      <c r="D9" s="10" t="s">
        <v>43</v>
      </c>
      <c r="E9" s="10" t="s">
        <v>47</v>
      </c>
      <c r="F9" s="10"/>
      <c r="G9" s="10"/>
      <c r="H9" s="10" t="s">
        <v>44</v>
      </c>
      <c r="I9" s="10"/>
      <c r="J9" s="10"/>
      <c r="K9" s="18" t="s">
        <v>45</v>
      </c>
      <c r="L9" s="19"/>
      <c r="M9" s="19"/>
      <c r="N9" s="18" t="s">
        <v>46</v>
      </c>
      <c r="O9" s="19"/>
      <c r="P9" s="19"/>
      <c r="Q9" s="16" t="s">
        <v>4</v>
      </c>
      <c r="R9" s="17"/>
      <c r="S9" s="17"/>
    </row>
    <row r="10" spans="1:19" s="5" customFormat="1" ht="14.2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9"/>
      <c r="L10" s="19"/>
      <c r="M10" s="19"/>
      <c r="N10" s="19"/>
      <c r="O10" s="19"/>
      <c r="P10" s="19"/>
      <c r="Q10" s="17"/>
      <c r="R10" s="17"/>
      <c r="S10" s="17"/>
    </row>
    <row r="11" spans="1:19" s="5" customFormat="1" ht="40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9"/>
      <c r="L11" s="19"/>
      <c r="M11" s="19"/>
      <c r="N11" s="19"/>
      <c r="O11" s="19"/>
      <c r="P11" s="19"/>
      <c r="Q11" s="17"/>
      <c r="R11" s="17"/>
      <c r="S11" s="17"/>
    </row>
    <row r="12" spans="1:19" s="4" customFormat="1" ht="89.25" customHeight="1" x14ac:dyDescent="0.2">
      <c r="A12" s="10"/>
      <c r="B12" s="10"/>
      <c r="C12" s="10"/>
      <c r="D12" s="10"/>
      <c r="E12" s="1" t="s">
        <v>5</v>
      </c>
      <c r="F12" s="1" t="s">
        <v>48</v>
      </c>
      <c r="G12" s="1" t="s">
        <v>2</v>
      </c>
      <c r="H12" s="1" t="s">
        <v>5</v>
      </c>
      <c r="I12" s="1" t="s">
        <v>49</v>
      </c>
      <c r="J12" s="1" t="s">
        <v>2</v>
      </c>
      <c r="K12" s="2" t="s">
        <v>1</v>
      </c>
      <c r="L12" s="2" t="s">
        <v>6</v>
      </c>
      <c r="M12" s="2" t="s">
        <v>7</v>
      </c>
      <c r="N12" s="2" t="s">
        <v>1</v>
      </c>
      <c r="O12" s="2" t="s">
        <v>6</v>
      </c>
      <c r="P12" s="2" t="s">
        <v>7</v>
      </c>
      <c r="Q12" s="2" t="s">
        <v>1</v>
      </c>
      <c r="R12" s="2" t="s">
        <v>6</v>
      </c>
      <c r="S12" s="2" t="s">
        <v>7</v>
      </c>
    </row>
    <row r="13" spans="1:19" s="8" customFormat="1" ht="40.5" customHeight="1" x14ac:dyDescent="0.4">
      <c r="A13" s="6">
        <v>11</v>
      </c>
      <c r="B13" s="6" t="s">
        <v>8</v>
      </c>
      <c r="C13" s="7">
        <v>21</v>
      </c>
      <c r="D13" s="7">
        <f>E13+F13+H13+I13</f>
        <v>144</v>
      </c>
      <c r="E13" s="7">
        <v>105</v>
      </c>
      <c r="F13" s="7">
        <v>29</v>
      </c>
      <c r="G13" s="7">
        <v>134</v>
      </c>
      <c r="H13" s="7">
        <v>5</v>
      </c>
      <c r="I13" s="7">
        <v>5</v>
      </c>
      <c r="J13" s="7">
        <v>10</v>
      </c>
      <c r="K13" s="7">
        <v>7133</v>
      </c>
      <c r="L13" s="7">
        <v>2574</v>
      </c>
      <c r="M13" s="7">
        <v>9707</v>
      </c>
      <c r="N13" s="7">
        <v>7365</v>
      </c>
      <c r="O13" s="7">
        <v>4114</v>
      </c>
      <c r="P13" s="7">
        <v>11479</v>
      </c>
      <c r="Q13" s="7">
        <v>14498</v>
      </c>
      <c r="R13" s="7">
        <v>6688</v>
      </c>
      <c r="S13" s="7">
        <v>21186</v>
      </c>
    </row>
    <row r="14" spans="1:19" s="8" customFormat="1" ht="40.5" customHeight="1" x14ac:dyDescent="0.4">
      <c r="A14" s="6">
        <v>12</v>
      </c>
      <c r="B14" s="6" t="s">
        <v>9</v>
      </c>
      <c r="C14" s="7">
        <v>7</v>
      </c>
      <c r="D14" s="7">
        <v>87</v>
      </c>
      <c r="E14" s="7">
        <v>69</v>
      </c>
      <c r="F14" s="7">
        <v>14</v>
      </c>
      <c r="G14" s="7">
        <f>F14+E14</f>
        <v>83</v>
      </c>
      <c r="H14" s="7">
        <v>2</v>
      </c>
      <c r="I14" s="7">
        <v>2</v>
      </c>
      <c r="J14" s="7">
        <f>I14+H14</f>
        <v>4</v>
      </c>
      <c r="K14" s="7">
        <v>1937</v>
      </c>
      <c r="L14" s="7">
        <v>427</v>
      </c>
      <c r="M14" s="7">
        <v>2364</v>
      </c>
      <c r="N14" s="7">
        <v>3011</v>
      </c>
      <c r="O14" s="7">
        <v>2104</v>
      </c>
      <c r="P14" s="7">
        <v>5115</v>
      </c>
      <c r="Q14" s="7">
        <v>4948</v>
      </c>
      <c r="R14" s="7">
        <v>2531</v>
      </c>
      <c r="S14" s="7">
        <v>7479</v>
      </c>
    </row>
    <row r="15" spans="1:19" s="8" customFormat="1" ht="40.5" customHeight="1" x14ac:dyDescent="0.4">
      <c r="A15" s="6">
        <v>13</v>
      </c>
      <c r="B15" s="6" t="s">
        <v>10</v>
      </c>
      <c r="C15" s="7">
        <v>12</v>
      </c>
      <c r="D15" s="7">
        <v>99</v>
      </c>
      <c r="E15" s="7">
        <v>75</v>
      </c>
      <c r="F15" s="7">
        <v>17</v>
      </c>
      <c r="G15" s="7">
        <f t="shared" ref="G15:G16" si="0">F15+E15</f>
        <v>92</v>
      </c>
      <c r="H15" s="7">
        <v>7</v>
      </c>
      <c r="I15" s="7">
        <v>0</v>
      </c>
      <c r="J15" s="7">
        <f t="shared" ref="J15:J16" si="1">I15+H15</f>
        <v>7</v>
      </c>
      <c r="K15" s="7">
        <v>3750</v>
      </c>
      <c r="L15" s="7">
        <v>1405</v>
      </c>
      <c r="M15" s="7">
        <v>5155</v>
      </c>
      <c r="N15" s="7">
        <v>2571</v>
      </c>
      <c r="O15" s="7">
        <v>1508</v>
      </c>
      <c r="P15" s="7">
        <v>4079</v>
      </c>
      <c r="Q15" s="7">
        <v>6321</v>
      </c>
      <c r="R15" s="7">
        <v>2913</v>
      </c>
      <c r="S15" s="7">
        <v>9234</v>
      </c>
    </row>
    <row r="16" spans="1:19" s="8" customFormat="1" ht="40.5" customHeight="1" x14ac:dyDescent="0.4">
      <c r="A16" s="6">
        <v>14</v>
      </c>
      <c r="B16" s="6" t="s">
        <v>11</v>
      </c>
      <c r="C16" s="7">
        <v>8</v>
      </c>
      <c r="D16" s="7">
        <v>48</v>
      </c>
      <c r="E16" s="7">
        <v>35</v>
      </c>
      <c r="F16" s="7">
        <v>11</v>
      </c>
      <c r="G16" s="7">
        <f t="shared" si="0"/>
        <v>46</v>
      </c>
      <c r="H16" s="7">
        <v>1</v>
      </c>
      <c r="I16" s="7">
        <v>1</v>
      </c>
      <c r="J16" s="7">
        <f t="shared" si="1"/>
        <v>2</v>
      </c>
      <c r="K16" s="7">
        <v>1859</v>
      </c>
      <c r="L16" s="7">
        <v>161</v>
      </c>
      <c r="M16" s="7">
        <v>2020</v>
      </c>
      <c r="N16" s="7">
        <v>1340</v>
      </c>
      <c r="O16" s="7">
        <v>795</v>
      </c>
      <c r="P16" s="7">
        <v>2135</v>
      </c>
      <c r="Q16" s="7">
        <v>3199</v>
      </c>
      <c r="R16" s="7">
        <v>956</v>
      </c>
      <c r="S16" s="7">
        <v>4155</v>
      </c>
    </row>
    <row r="17" spans="1:19" ht="40.5" customHeight="1" x14ac:dyDescent="0.2">
      <c r="A17" s="10" t="s">
        <v>35</v>
      </c>
      <c r="B17" s="10"/>
      <c r="C17" s="1">
        <v>48</v>
      </c>
      <c r="D17" s="1">
        <f>SUM(D13:D16)</f>
        <v>378</v>
      </c>
      <c r="E17" s="1">
        <f t="shared" ref="E17:S17" si="2">SUM(E13:E16)</f>
        <v>284</v>
      </c>
      <c r="F17" s="1">
        <f t="shared" si="2"/>
        <v>71</v>
      </c>
      <c r="G17" s="1">
        <f t="shared" si="2"/>
        <v>355</v>
      </c>
      <c r="H17" s="1">
        <f t="shared" si="2"/>
        <v>15</v>
      </c>
      <c r="I17" s="1">
        <f t="shared" si="2"/>
        <v>8</v>
      </c>
      <c r="J17" s="1">
        <f t="shared" si="2"/>
        <v>23</v>
      </c>
      <c r="K17" s="1">
        <f t="shared" si="2"/>
        <v>14679</v>
      </c>
      <c r="L17" s="1">
        <f t="shared" si="2"/>
        <v>4567</v>
      </c>
      <c r="M17" s="1">
        <f t="shared" si="2"/>
        <v>19246</v>
      </c>
      <c r="N17" s="1">
        <f t="shared" si="2"/>
        <v>14287</v>
      </c>
      <c r="O17" s="1">
        <f t="shared" si="2"/>
        <v>8521</v>
      </c>
      <c r="P17" s="1">
        <f t="shared" si="2"/>
        <v>22808</v>
      </c>
      <c r="Q17" s="1">
        <f t="shared" si="2"/>
        <v>28966</v>
      </c>
      <c r="R17" s="1">
        <f t="shared" si="2"/>
        <v>13088</v>
      </c>
      <c r="S17" s="1">
        <f t="shared" si="2"/>
        <v>42054</v>
      </c>
    </row>
    <row r="18" spans="1:19" ht="40.5" customHeight="1" x14ac:dyDescent="0.2">
      <c r="A18" s="6">
        <v>15</v>
      </c>
      <c r="B18" s="6" t="s">
        <v>3</v>
      </c>
      <c r="C18" s="7">
        <v>16</v>
      </c>
      <c r="D18" s="7">
        <f>G18+J18</f>
        <v>141</v>
      </c>
      <c r="E18" s="7">
        <v>99</v>
      </c>
      <c r="F18" s="7">
        <v>29</v>
      </c>
      <c r="G18" s="7">
        <f t="shared" ref="G18:G20" si="3">F18+E18</f>
        <v>128</v>
      </c>
      <c r="H18" s="7">
        <v>10</v>
      </c>
      <c r="I18" s="7">
        <v>3</v>
      </c>
      <c r="J18" s="7">
        <f t="shared" ref="J18:J20" si="4">I18+H18</f>
        <v>13</v>
      </c>
      <c r="K18" s="7">
        <v>6244</v>
      </c>
      <c r="L18" s="7">
        <v>1540</v>
      </c>
      <c r="M18" s="7">
        <v>7784</v>
      </c>
      <c r="N18" s="7">
        <v>4236</v>
      </c>
      <c r="O18" s="7">
        <v>1818</v>
      </c>
      <c r="P18" s="7">
        <v>6054</v>
      </c>
      <c r="Q18" s="7">
        <v>10480</v>
      </c>
      <c r="R18" s="7">
        <v>3358</v>
      </c>
      <c r="S18" s="7">
        <v>13838</v>
      </c>
    </row>
    <row r="19" spans="1:19" ht="40.5" customHeight="1" x14ac:dyDescent="0.2">
      <c r="A19" s="6">
        <v>16</v>
      </c>
      <c r="B19" s="6" t="s">
        <v>12</v>
      </c>
      <c r="C19" s="7">
        <v>6</v>
      </c>
      <c r="D19" s="7">
        <f t="shared" ref="D19:D43" si="5">G19+J19</f>
        <v>44</v>
      </c>
      <c r="E19" s="7">
        <v>27</v>
      </c>
      <c r="F19" s="7">
        <v>15</v>
      </c>
      <c r="G19" s="7">
        <f t="shared" si="3"/>
        <v>42</v>
      </c>
      <c r="H19" s="7">
        <v>2</v>
      </c>
      <c r="I19" s="7">
        <v>0</v>
      </c>
      <c r="J19" s="7">
        <f t="shared" si="4"/>
        <v>2</v>
      </c>
      <c r="K19" s="7">
        <v>927</v>
      </c>
      <c r="L19" s="7">
        <v>189</v>
      </c>
      <c r="M19" s="7">
        <v>1116</v>
      </c>
      <c r="N19" s="7">
        <v>973</v>
      </c>
      <c r="O19" s="7">
        <v>685</v>
      </c>
      <c r="P19" s="7">
        <v>1658</v>
      </c>
      <c r="Q19" s="7">
        <v>1900</v>
      </c>
      <c r="R19" s="7">
        <v>874</v>
      </c>
      <c r="S19" s="7">
        <v>2774</v>
      </c>
    </row>
    <row r="20" spans="1:19" ht="40.5" customHeight="1" x14ac:dyDescent="0.2">
      <c r="A20" s="6">
        <v>17</v>
      </c>
      <c r="B20" s="6" t="s">
        <v>13</v>
      </c>
      <c r="C20" s="7">
        <v>14</v>
      </c>
      <c r="D20" s="7">
        <f t="shared" si="5"/>
        <v>123</v>
      </c>
      <c r="E20" s="7">
        <v>85</v>
      </c>
      <c r="F20" s="7">
        <v>31</v>
      </c>
      <c r="G20" s="7">
        <f t="shared" si="3"/>
        <v>116</v>
      </c>
      <c r="H20" s="7">
        <v>3</v>
      </c>
      <c r="I20" s="7">
        <v>4</v>
      </c>
      <c r="J20" s="7">
        <f t="shared" si="4"/>
        <v>7</v>
      </c>
      <c r="K20" s="7">
        <v>2824</v>
      </c>
      <c r="L20" s="7">
        <v>627</v>
      </c>
      <c r="M20" s="7">
        <v>3451</v>
      </c>
      <c r="N20" s="7">
        <v>3531</v>
      </c>
      <c r="O20" s="7">
        <v>1957</v>
      </c>
      <c r="P20" s="7">
        <v>5488</v>
      </c>
      <c r="Q20" s="7">
        <v>6355</v>
      </c>
      <c r="R20" s="7">
        <v>2584</v>
      </c>
      <c r="S20" s="7">
        <v>8939</v>
      </c>
    </row>
    <row r="21" spans="1:19" ht="40.5" customHeight="1" x14ac:dyDescent="0.2">
      <c r="A21" s="10" t="s">
        <v>36</v>
      </c>
      <c r="B21" s="10"/>
      <c r="C21" s="1">
        <v>36</v>
      </c>
      <c r="D21" s="1">
        <f>D20+D19+D18</f>
        <v>308</v>
      </c>
      <c r="E21" s="1">
        <f t="shared" ref="E21:S21" si="6">SUM(E18:E20)</f>
        <v>211</v>
      </c>
      <c r="F21" s="1">
        <f t="shared" si="6"/>
        <v>75</v>
      </c>
      <c r="G21" s="1">
        <f t="shared" si="6"/>
        <v>286</v>
      </c>
      <c r="H21" s="1">
        <f t="shared" si="6"/>
        <v>15</v>
      </c>
      <c r="I21" s="1">
        <f t="shared" si="6"/>
        <v>7</v>
      </c>
      <c r="J21" s="1">
        <f t="shared" si="6"/>
        <v>22</v>
      </c>
      <c r="K21" s="1">
        <f t="shared" si="6"/>
        <v>9995</v>
      </c>
      <c r="L21" s="1">
        <f t="shared" si="6"/>
        <v>2356</v>
      </c>
      <c r="M21" s="1">
        <f t="shared" si="6"/>
        <v>12351</v>
      </c>
      <c r="N21" s="1">
        <f t="shared" si="6"/>
        <v>8740</v>
      </c>
      <c r="O21" s="1">
        <f t="shared" si="6"/>
        <v>4460</v>
      </c>
      <c r="P21" s="1">
        <f t="shared" si="6"/>
        <v>13200</v>
      </c>
      <c r="Q21" s="1">
        <f t="shared" si="6"/>
        <v>18735</v>
      </c>
      <c r="R21" s="1">
        <f t="shared" si="6"/>
        <v>6816</v>
      </c>
      <c r="S21" s="1">
        <f t="shared" si="6"/>
        <v>25551</v>
      </c>
    </row>
    <row r="22" spans="1:19" ht="40.5" customHeight="1" x14ac:dyDescent="0.2">
      <c r="A22" s="6">
        <v>21</v>
      </c>
      <c r="B22" s="6" t="s">
        <v>29</v>
      </c>
      <c r="C22" s="7">
        <v>9</v>
      </c>
      <c r="D22" s="7">
        <f t="shared" si="5"/>
        <v>30</v>
      </c>
      <c r="E22" s="7">
        <v>19</v>
      </c>
      <c r="F22" s="7">
        <v>7</v>
      </c>
      <c r="G22" s="7">
        <f t="shared" ref="G22:G25" si="7">F22+E22</f>
        <v>26</v>
      </c>
      <c r="H22" s="7">
        <v>2</v>
      </c>
      <c r="I22" s="7">
        <v>2</v>
      </c>
      <c r="J22" s="7">
        <f t="shared" ref="J22:J25" si="8">I22+H22</f>
        <v>4</v>
      </c>
      <c r="K22" s="7">
        <v>1503</v>
      </c>
      <c r="L22" s="7">
        <v>866</v>
      </c>
      <c r="M22" s="7">
        <v>2369</v>
      </c>
      <c r="N22" s="7">
        <v>692</v>
      </c>
      <c r="O22" s="7">
        <v>824</v>
      </c>
      <c r="P22" s="7">
        <v>1516</v>
      </c>
      <c r="Q22" s="7">
        <v>2195</v>
      </c>
      <c r="R22" s="7">
        <v>1690</v>
      </c>
      <c r="S22" s="7">
        <v>3885</v>
      </c>
    </row>
    <row r="23" spans="1:19" ht="40.5" customHeight="1" x14ac:dyDescent="0.2">
      <c r="A23" s="6">
        <v>22</v>
      </c>
      <c r="B23" s="6" t="s">
        <v>14</v>
      </c>
      <c r="C23" s="7">
        <v>9</v>
      </c>
      <c r="D23" s="7">
        <f t="shared" si="5"/>
        <v>42</v>
      </c>
      <c r="E23" s="7">
        <v>32</v>
      </c>
      <c r="F23" s="7">
        <v>7</v>
      </c>
      <c r="G23" s="7">
        <f t="shared" si="7"/>
        <v>39</v>
      </c>
      <c r="H23" s="7">
        <v>3</v>
      </c>
      <c r="I23" s="7">
        <v>0</v>
      </c>
      <c r="J23" s="7">
        <f t="shared" si="8"/>
        <v>3</v>
      </c>
      <c r="K23" s="7">
        <v>1529</v>
      </c>
      <c r="L23" s="7">
        <v>308</v>
      </c>
      <c r="M23" s="7">
        <v>1837</v>
      </c>
      <c r="N23" s="7">
        <v>1031</v>
      </c>
      <c r="O23" s="7">
        <v>648</v>
      </c>
      <c r="P23" s="7">
        <v>1679</v>
      </c>
      <c r="Q23" s="7">
        <v>2560</v>
      </c>
      <c r="R23" s="7">
        <v>956</v>
      </c>
      <c r="S23" s="7">
        <v>3516</v>
      </c>
    </row>
    <row r="24" spans="1:19" ht="40.5" customHeight="1" x14ac:dyDescent="0.2">
      <c r="A24" s="6">
        <v>23</v>
      </c>
      <c r="B24" s="6" t="s">
        <v>15</v>
      </c>
      <c r="C24" s="7">
        <v>12</v>
      </c>
      <c r="D24" s="7">
        <f t="shared" si="5"/>
        <v>36</v>
      </c>
      <c r="E24" s="7">
        <v>27</v>
      </c>
      <c r="F24" s="7">
        <v>6</v>
      </c>
      <c r="G24" s="7">
        <f t="shared" si="7"/>
        <v>33</v>
      </c>
      <c r="H24" s="7">
        <v>1</v>
      </c>
      <c r="I24" s="7">
        <v>2</v>
      </c>
      <c r="J24" s="7">
        <f t="shared" si="8"/>
        <v>3</v>
      </c>
      <c r="K24" s="7">
        <v>1552</v>
      </c>
      <c r="L24" s="7">
        <v>171</v>
      </c>
      <c r="M24" s="7">
        <v>1723</v>
      </c>
      <c r="N24" s="7">
        <v>1628</v>
      </c>
      <c r="O24" s="7">
        <v>1277</v>
      </c>
      <c r="P24" s="7">
        <v>2905</v>
      </c>
      <c r="Q24" s="7">
        <v>3180</v>
      </c>
      <c r="R24" s="7">
        <v>1448</v>
      </c>
      <c r="S24" s="7">
        <v>4628</v>
      </c>
    </row>
    <row r="25" spans="1:19" ht="40.5" customHeight="1" x14ac:dyDescent="0.2">
      <c r="A25" s="6">
        <v>24</v>
      </c>
      <c r="B25" s="6" t="s">
        <v>16</v>
      </c>
      <c r="C25" s="7">
        <v>11</v>
      </c>
      <c r="D25" s="7">
        <f t="shared" si="5"/>
        <v>40</v>
      </c>
      <c r="E25" s="7">
        <v>31</v>
      </c>
      <c r="F25" s="7">
        <v>8</v>
      </c>
      <c r="G25" s="7">
        <f t="shared" si="7"/>
        <v>39</v>
      </c>
      <c r="H25" s="7">
        <v>1</v>
      </c>
      <c r="I25" s="7">
        <v>0</v>
      </c>
      <c r="J25" s="7">
        <f t="shared" si="8"/>
        <v>1</v>
      </c>
      <c r="K25" s="7">
        <v>1413</v>
      </c>
      <c r="L25" s="7">
        <v>26</v>
      </c>
      <c r="M25" s="7">
        <v>1439</v>
      </c>
      <c r="N25" s="7">
        <v>791</v>
      </c>
      <c r="O25" s="7">
        <v>593</v>
      </c>
      <c r="P25" s="7">
        <v>1384</v>
      </c>
      <c r="Q25" s="7">
        <v>2204</v>
      </c>
      <c r="R25" s="7">
        <v>619</v>
      </c>
      <c r="S25" s="7">
        <v>2823</v>
      </c>
    </row>
    <row r="26" spans="1:19" ht="40.5" customHeight="1" x14ac:dyDescent="0.2">
      <c r="A26" s="10" t="s">
        <v>37</v>
      </c>
      <c r="B26" s="10"/>
      <c r="C26" s="1">
        <v>41</v>
      </c>
      <c r="D26" s="1">
        <f>G26+J26</f>
        <v>148</v>
      </c>
      <c r="E26" s="1">
        <f t="shared" ref="E26:S26" si="9">SUM(E22:E25)</f>
        <v>109</v>
      </c>
      <c r="F26" s="1">
        <f t="shared" si="9"/>
        <v>28</v>
      </c>
      <c r="G26" s="1">
        <f t="shared" si="9"/>
        <v>137</v>
      </c>
      <c r="H26" s="1">
        <f t="shared" si="9"/>
        <v>7</v>
      </c>
      <c r="I26" s="1">
        <f t="shared" si="9"/>
        <v>4</v>
      </c>
      <c r="J26" s="1">
        <f t="shared" si="9"/>
        <v>11</v>
      </c>
      <c r="K26" s="1">
        <f t="shared" si="9"/>
        <v>5997</v>
      </c>
      <c r="L26" s="1">
        <f t="shared" si="9"/>
        <v>1371</v>
      </c>
      <c r="M26" s="1">
        <f t="shared" si="9"/>
        <v>7368</v>
      </c>
      <c r="N26" s="1">
        <f t="shared" si="9"/>
        <v>4142</v>
      </c>
      <c r="O26" s="1">
        <f t="shared" si="9"/>
        <v>3342</v>
      </c>
      <c r="P26" s="1">
        <f t="shared" si="9"/>
        <v>7484</v>
      </c>
      <c r="Q26" s="1">
        <f t="shared" si="9"/>
        <v>10139</v>
      </c>
      <c r="R26" s="1">
        <f t="shared" si="9"/>
        <v>4713</v>
      </c>
      <c r="S26" s="1">
        <f t="shared" si="9"/>
        <v>14852</v>
      </c>
    </row>
    <row r="27" spans="1:19" ht="40.5" customHeight="1" x14ac:dyDescent="0.2">
      <c r="A27" s="6">
        <v>31</v>
      </c>
      <c r="B27" s="6" t="s">
        <v>18</v>
      </c>
      <c r="C27" s="7">
        <v>16</v>
      </c>
      <c r="D27" s="7">
        <v>127</v>
      </c>
      <c r="E27" s="7">
        <v>93</v>
      </c>
      <c r="F27" s="7">
        <v>28</v>
      </c>
      <c r="G27" s="7">
        <f>F27+E27</f>
        <v>121</v>
      </c>
      <c r="H27" s="7">
        <v>3</v>
      </c>
      <c r="I27" s="7">
        <v>3</v>
      </c>
      <c r="J27" s="7">
        <f>I27+H27</f>
        <v>6</v>
      </c>
      <c r="K27" s="7">
        <v>4732</v>
      </c>
      <c r="L27" s="7">
        <v>944</v>
      </c>
      <c r="M27" s="7">
        <v>5676</v>
      </c>
      <c r="N27" s="7">
        <v>3305</v>
      </c>
      <c r="O27" s="7">
        <v>1885</v>
      </c>
      <c r="P27" s="7">
        <v>5190</v>
      </c>
      <c r="Q27" s="7">
        <v>8037</v>
      </c>
      <c r="R27" s="7">
        <v>2829</v>
      </c>
      <c r="S27" s="7">
        <v>10866</v>
      </c>
    </row>
    <row r="28" spans="1:19" ht="40.5" customHeight="1" x14ac:dyDescent="0.2">
      <c r="A28" s="6">
        <v>32</v>
      </c>
      <c r="B28" s="6" t="s">
        <v>19</v>
      </c>
      <c r="C28" s="7">
        <v>13</v>
      </c>
      <c r="D28" s="7">
        <f t="shared" si="5"/>
        <v>155</v>
      </c>
      <c r="E28" s="7">
        <v>132</v>
      </c>
      <c r="F28" s="7">
        <v>7</v>
      </c>
      <c r="G28" s="7">
        <f t="shared" ref="G28:G30" si="10">F28+E28</f>
        <v>139</v>
      </c>
      <c r="H28" s="7">
        <v>14</v>
      </c>
      <c r="I28" s="7">
        <v>2</v>
      </c>
      <c r="J28" s="7">
        <f t="shared" ref="J28:J30" si="11">I28+H28</f>
        <v>16</v>
      </c>
      <c r="K28" s="7">
        <v>5508</v>
      </c>
      <c r="L28" s="7">
        <v>1344</v>
      </c>
      <c r="M28" s="7">
        <v>6852</v>
      </c>
      <c r="N28" s="7">
        <v>4820</v>
      </c>
      <c r="O28" s="7">
        <v>2400</v>
      </c>
      <c r="P28" s="7">
        <v>7220</v>
      </c>
      <c r="Q28" s="7">
        <v>10328</v>
      </c>
      <c r="R28" s="7">
        <v>3744</v>
      </c>
      <c r="S28" s="7">
        <v>14072</v>
      </c>
    </row>
    <row r="29" spans="1:19" ht="40.5" customHeight="1" x14ac:dyDescent="0.2">
      <c r="A29" s="6">
        <v>33</v>
      </c>
      <c r="B29" s="6" t="s">
        <v>20</v>
      </c>
      <c r="C29" s="7">
        <v>13</v>
      </c>
      <c r="D29" s="7">
        <f t="shared" si="5"/>
        <v>60</v>
      </c>
      <c r="E29" s="7">
        <v>42</v>
      </c>
      <c r="F29" s="7">
        <v>12</v>
      </c>
      <c r="G29" s="7">
        <f t="shared" si="10"/>
        <v>54</v>
      </c>
      <c r="H29" s="7">
        <v>4</v>
      </c>
      <c r="I29" s="7">
        <v>2</v>
      </c>
      <c r="J29" s="7">
        <f t="shared" si="11"/>
        <v>6</v>
      </c>
      <c r="K29" s="7">
        <v>2525</v>
      </c>
      <c r="L29" s="7">
        <v>632</v>
      </c>
      <c r="M29" s="7">
        <v>3157</v>
      </c>
      <c r="N29" s="7">
        <v>1414</v>
      </c>
      <c r="O29" s="7">
        <v>1123</v>
      </c>
      <c r="P29" s="7">
        <v>2537</v>
      </c>
      <c r="Q29" s="7">
        <v>3939</v>
      </c>
      <c r="R29" s="7">
        <v>1755</v>
      </c>
      <c r="S29" s="7">
        <v>5694</v>
      </c>
    </row>
    <row r="30" spans="1:19" ht="40.5" customHeight="1" x14ac:dyDescent="0.2">
      <c r="A30" s="6">
        <v>34</v>
      </c>
      <c r="B30" s="6" t="s">
        <v>21</v>
      </c>
      <c r="C30" s="7">
        <v>16</v>
      </c>
      <c r="D30" s="7">
        <f t="shared" si="5"/>
        <v>134</v>
      </c>
      <c r="E30" s="7">
        <v>96</v>
      </c>
      <c r="F30" s="7">
        <v>32</v>
      </c>
      <c r="G30" s="7">
        <f t="shared" si="10"/>
        <v>128</v>
      </c>
      <c r="H30" s="7">
        <v>4</v>
      </c>
      <c r="I30" s="7">
        <v>2</v>
      </c>
      <c r="J30" s="7">
        <f t="shared" si="11"/>
        <v>6</v>
      </c>
      <c r="K30" s="7">
        <v>5437</v>
      </c>
      <c r="L30" s="7">
        <v>753</v>
      </c>
      <c r="M30" s="7">
        <v>6190</v>
      </c>
      <c r="N30" s="7">
        <v>4947</v>
      </c>
      <c r="O30" s="7">
        <v>2826</v>
      </c>
      <c r="P30" s="7">
        <v>7773</v>
      </c>
      <c r="Q30" s="7">
        <v>10384</v>
      </c>
      <c r="R30" s="7">
        <v>3579</v>
      </c>
      <c r="S30" s="7">
        <v>13963</v>
      </c>
    </row>
    <row r="31" spans="1:19" ht="40.5" customHeight="1" x14ac:dyDescent="0.2">
      <c r="A31" s="10" t="s">
        <v>38</v>
      </c>
      <c r="B31" s="10"/>
      <c r="C31" s="1">
        <v>58</v>
      </c>
      <c r="D31" s="1">
        <f t="shared" si="5"/>
        <v>476</v>
      </c>
      <c r="E31" s="1">
        <f t="shared" ref="E31:S31" si="12">SUM(E27:E30)</f>
        <v>363</v>
      </c>
      <c r="F31" s="1">
        <f t="shared" si="12"/>
        <v>79</v>
      </c>
      <c r="G31" s="1">
        <f t="shared" si="12"/>
        <v>442</v>
      </c>
      <c r="H31" s="1">
        <f t="shared" si="12"/>
        <v>25</v>
      </c>
      <c r="I31" s="1">
        <f t="shared" si="12"/>
        <v>9</v>
      </c>
      <c r="J31" s="1">
        <f t="shared" si="12"/>
        <v>34</v>
      </c>
      <c r="K31" s="1">
        <f t="shared" si="12"/>
        <v>18202</v>
      </c>
      <c r="L31" s="1">
        <f t="shared" si="12"/>
        <v>3673</v>
      </c>
      <c r="M31" s="1">
        <f t="shared" si="12"/>
        <v>21875</v>
      </c>
      <c r="N31" s="1">
        <f t="shared" si="12"/>
        <v>14486</v>
      </c>
      <c r="O31" s="1">
        <f t="shared" si="12"/>
        <v>8234</v>
      </c>
      <c r="P31" s="1">
        <f t="shared" si="12"/>
        <v>22720</v>
      </c>
      <c r="Q31" s="1">
        <f t="shared" si="12"/>
        <v>32688</v>
      </c>
      <c r="R31" s="1">
        <f t="shared" si="12"/>
        <v>11907</v>
      </c>
      <c r="S31" s="1">
        <f t="shared" si="12"/>
        <v>44595</v>
      </c>
    </row>
    <row r="32" spans="1:19" ht="40.5" customHeight="1" x14ac:dyDescent="0.2">
      <c r="A32" s="6">
        <v>41</v>
      </c>
      <c r="B32" s="6" t="s">
        <v>22</v>
      </c>
      <c r="C32" s="7">
        <v>13</v>
      </c>
      <c r="D32" s="7">
        <f t="shared" si="5"/>
        <v>88</v>
      </c>
      <c r="E32" s="7">
        <v>54</v>
      </c>
      <c r="F32" s="7">
        <v>24</v>
      </c>
      <c r="G32" s="7">
        <f t="shared" ref="G32:G34" si="13">F32+E32</f>
        <v>78</v>
      </c>
      <c r="H32" s="7">
        <v>6</v>
      </c>
      <c r="I32" s="7">
        <v>4</v>
      </c>
      <c r="J32" s="7">
        <f t="shared" ref="J32:J34" si="14">I32+H32</f>
        <v>10</v>
      </c>
      <c r="K32" s="7">
        <v>2902</v>
      </c>
      <c r="L32" s="7">
        <v>700</v>
      </c>
      <c r="M32" s="7">
        <v>3602</v>
      </c>
      <c r="N32" s="7">
        <v>3700</v>
      </c>
      <c r="O32" s="7">
        <v>1969</v>
      </c>
      <c r="P32" s="7">
        <v>5669</v>
      </c>
      <c r="Q32" s="7">
        <v>6602</v>
      </c>
      <c r="R32" s="7">
        <v>2669</v>
      </c>
      <c r="S32" s="7">
        <v>9271</v>
      </c>
    </row>
    <row r="33" spans="1:19" ht="40.5" customHeight="1" x14ac:dyDescent="0.2">
      <c r="A33" s="6">
        <v>42</v>
      </c>
      <c r="B33" s="6" t="s">
        <v>23</v>
      </c>
      <c r="C33" s="7">
        <v>13</v>
      </c>
      <c r="D33" s="7">
        <f t="shared" si="5"/>
        <v>60</v>
      </c>
      <c r="E33" s="7">
        <v>40</v>
      </c>
      <c r="F33" s="7">
        <v>15</v>
      </c>
      <c r="G33" s="7">
        <f t="shared" si="13"/>
        <v>55</v>
      </c>
      <c r="H33" s="7">
        <v>4</v>
      </c>
      <c r="I33" s="7">
        <v>1</v>
      </c>
      <c r="J33" s="7">
        <f t="shared" si="14"/>
        <v>5</v>
      </c>
      <c r="K33" s="7">
        <v>1619</v>
      </c>
      <c r="L33" s="7">
        <v>225</v>
      </c>
      <c r="M33" s="7">
        <v>1844</v>
      </c>
      <c r="N33" s="7">
        <v>1961</v>
      </c>
      <c r="O33" s="7">
        <v>985</v>
      </c>
      <c r="P33" s="7">
        <v>2946</v>
      </c>
      <c r="Q33" s="7">
        <v>3580</v>
      </c>
      <c r="R33" s="7">
        <v>1210</v>
      </c>
      <c r="S33" s="7">
        <v>4790</v>
      </c>
    </row>
    <row r="34" spans="1:19" ht="40.5" customHeight="1" x14ac:dyDescent="0.2">
      <c r="A34" s="6">
        <v>43</v>
      </c>
      <c r="B34" s="6" t="s">
        <v>17</v>
      </c>
      <c r="C34" s="7">
        <v>14</v>
      </c>
      <c r="D34" s="7">
        <f t="shared" si="5"/>
        <v>72</v>
      </c>
      <c r="E34" s="7">
        <v>55</v>
      </c>
      <c r="F34" s="7">
        <v>14</v>
      </c>
      <c r="G34" s="7">
        <f t="shared" si="13"/>
        <v>69</v>
      </c>
      <c r="H34" s="7">
        <v>1</v>
      </c>
      <c r="I34" s="7">
        <v>2</v>
      </c>
      <c r="J34" s="7">
        <f t="shared" si="14"/>
        <v>3</v>
      </c>
      <c r="K34" s="7">
        <v>1630</v>
      </c>
      <c r="L34" s="7">
        <v>280</v>
      </c>
      <c r="M34" s="7">
        <v>1910</v>
      </c>
      <c r="N34" s="7">
        <v>2356</v>
      </c>
      <c r="O34" s="7">
        <v>1396</v>
      </c>
      <c r="P34" s="7">
        <v>3752</v>
      </c>
      <c r="Q34" s="7">
        <v>3986</v>
      </c>
      <c r="R34" s="7">
        <v>1676</v>
      </c>
      <c r="S34" s="7">
        <v>5662</v>
      </c>
    </row>
    <row r="35" spans="1:19" ht="40.5" customHeight="1" x14ac:dyDescent="0.2">
      <c r="A35" s="10" t="s">
        <v>39</v>
      </c>
      <c r="B35" s="10"/>
      <c r="C35" s="1">
        <v>40</v>
      </c>
      <c r="D35" s="1">
        <f t="shared" si="5"/>
        <v>220</v>
      </c>
      <c r="E35" s="1">
        <f t="shared" ref="E35:S35" si="15">SUM(E32:E34)</f>
        <v>149</v>
      </c>
      <c r="F35" s="1">
        <f t="shared" si="15"/>
        <v>53</v>
      </c>
      <c r="G35" s="1">
        <f t="shared" si="15"/>
        <v>202</v>
      </c>
      <c r="H35" s="1">
        <f t="shared" si="15"/>
        <v>11</v>
      </c>
      <c r="I35" s="1">
        <f t="shared" si="15"/>
        <v>7</v>
      </c>
      <c r="J35" s="1">
        <f t="shared" si="15"/>
        <v>18</v>
      </c>
      <c r="K35" s="1">
        <f t="shared" si="15"/>
        <v>6151</v>
      </c>
      <c r="L35" s="1">
        <f t="shared" si="15"/>
        <v>1205</v>
      </c>
      <c r="M35" s="1">
        <f t="shared" si="15"/>
        <v>7356</v>
      </c>
      <c r="N35" s="1">
        <f t="shared" si="15"/>
        <v>8017</v>
      </c>
      <c r="O35" s="1">
        <f t="shared" si="15"/>
        <v>4350</v>
      </c>
      <c r="P35" s="1">
        <f t="shared" si="15"/>
        <v>12367</v>
      </c>
      <c r="Q35" s="1">
        <f t="shared" si="15"/>
        <v>14168</v>
      </c>
      <c r="R35" s="1">
        <f t="shared" si="15"/>
        <v>5555</v>
      </c>
      <c r="S35" s="1">
        <f t="shared" si="15"/>
        <v>19723</v>
      </c>
    </row>
    <row r="36" spans="1:19" ht="40.5" customHeight="1" x14ac:dyDescent="0.2">
      <c r="A36" s="6">
        <v>51</v>
      </c>
      <c r="B36" s="6" t="s">
        <v>24</v>
      </c>
      <c r="C36" s="7">
        <v>13</v>
      </c>
      <c r="D36" s="7">
        <f t="shared" si="5"/>
        <v>70</v>
      </c>
      <c r="E36" s="7">
        <v>51</v>
      </c>
      <c r="F36" s="7">
        <v>17</v>
      </c>
      <c r="G36" s="7">
        <f t="shared" ref="G36:G38" si="16">F36+E36</f>
        <v>68</v>
      </c>
      <c r="H36" s="7">
        <v>0</v>
      </c>
      <c r="I36" s="7">
        <v>2</v>
      </c>
      <c r="J36" s="7">
        <f t="shared" ref="J36:J38" si="17">I36+H36</f>
        <v>2</v>
      </c>
      <c r="K36" s="7">
        <v>2546</v>
      </c>
      <c r="L36" s="7">
        <v>151</v>
      </c>
      <c r="M36" s="7">
        <v>2697</v>
      </c>
      <c r="N36" s="7">
        <v>2346</v>
      </c>
      <c r="O36" s="7">
        <v>1236</v>
      </c>
      <c r="P36" s="7">
        <v>3582</v>
      </c>
      <c r="Q36" s="7">
        <v>4892</v>
      </c>
      <c r="R36" s="7">
        <v>1387</v>
      </c>
      <c r="S36" s="7">
        <v>6279</v>
      </c>
    </row>
    <row r="37" spans="1:19" ht="40.5" customHeight="1" x14ac:dyDescent="0.2">
      <c r="A37" s="6">
        <v>52</v>
      </c>
      <c r="B37" s="6" t="s">
        <v>25</v>
      </c>
      <c r="C37" s="7">
        <v>9</v>
      </c>
      <c r="D37" s="7">
        <f t="shared" si="5"/>
        <v>112</v>
      </c>
      <c r="E37" s="7">
        <v>74</v>
      </c>
      <c r="F37" s="7">
        <v>31</v>
      </c>
      <c r="G37" s="7">
        <f t="shared" si="16"/>
        <v>105</v>
      </c>
      <c r="H37" s="7">
        <v>4</v>
      </c>
      <c r="I37" s="7">
        <v>3</v>
      </c>
      <c r="J37" s="7">
        <f t="shared" si="17"/>
        <v>7</v>
      </c>
      <c r="K37" s="7">
        <v>3066</v>
      </c>
      <c r="L37" s="7">
        <v>232</v>
      </c>
      <c r="M37" s="7">
        <v>3298</v>
      </c>
      <c r="N37" s="7">
        <v>2659</v>
      </c>
      <c r="O37" s="7">
        <v>1827</v>
      </c>
      <c r="P37" s="7">
        <v>4486</v>
      </c>
      <c r="Q37" s="7">
        <v>5725</v>
      </c>
      <c r="R37" s="7">
        <v>2059</v>
      </c>
      <c r="S37" s="7">
        <v>7784</v>
      </c>
    </row>
    <row r="38" spans="1:19" ht="40.5" customHeight="1" x14ac:dyDescent="0.2">
      <c r="A38" s="6">
        <v>53</v>
      </c>
      <c r="B38" s="6" t="s">
        <v>26</v>
      </c>
      <c r="C38" s="7">
        <v>8</v>
      </c>
      <c r="D38" s="7">
        <f t="shared" si="5"/>
        <v>17</v>
      </c>
      <c r="E38" s="7">
        <v>12</v>
      </c>
      <c r="F38" s="7">
        <v>2</v>
      </c>
      <c r="G38" s="7">
        <f t="shared" si="16"/>
        <v>14</v>
      </c>
      <c r="H38" s="7">
        <v>3</v>
      </c>
      <c r="I38" s="7">
        <v>0</v>
      </c>
      <c r="J38" s="7">
        <f t="shared" si="17"/>
        <v>3</v>
      </c>
      <c r="K38" s="7">
        <v>1058</v>
      </c>
      <c r="L38" s="7">
        <v>140</v>
      </c>
      <c r="M38" s="7">
        <v>1198</v>
      </c>
      <c r="N38" s="7">
        <v>308</v>
      </c>
      <c r="O38" s="7">
        <v>235</v>
      </c>
      <c r="P38" s="7">
        <v>543</v>
      </c>
      <c r="Q38" s="7">
        <v>1366</v>
      </c>
      <c r="R38" s="7">
        <v>375</v>
      </c>
      <c r="S38" s="7">
        <v>1741</v>
      </c>
    </row>
    <row r="39" spans="1:19" ht="40.5" customHeight="1" x14ac:dyDescent="0.2">
      <c r="A39" s="10" t="s">
        <v>53</v>
      </c>
      <c r="B39" s="10"/>
      <c r="C39" s="1">
        <v>30</v>
      </c>
      <c r="D39" s="1">
        <f t="shared" si="5"/>
        <v>199</v>
      </c>
      <c r="E39" s="1">
        <f t="shared" ref="E39:S39" si="18">SUM(E36:E38)</f>
        <v>137</v>
      </c>
      <c r="F39" s="1">
        <f t="shared" si="18"/>
        <v>50</v>
      </c>
      <c r="G39" s="1">
        <f t="shared" si="18"/>
        <v>187</v>
      </c>
      <c r="H39" s="1">
        <f t="shared" si="18"/>
        <v>7</v>
      </c>
      <c r="I39" s="1">
        <f t="shared" si="18"/>
        <v>5</v>
      </c>
      <c r="J39" s="1">
        <f t="shared" si="18"/>
        <v>12</v>
      </c>
      <c r="K39" s="1">
        <f t="shared" si="18"/>
        <v>6670</v>
      </c>
      <c r="L39" s="1">
        <f t="shared" si="18"/>
        <v>523</v>
      </c>
      <c r="M39" s="1">
        <f t="shared" si="18"/>
        <v>7193</v>
      </c>
      <c r="N39" s="1">
        <f t="shared" si="18"/>
        <v>5313</v>
      </c>
      <c r="O39" s="1">
        <f t="shared" si="18"/>
        <v>3298</v>
      </c>
      <c r="P39" s="1">
        <f t="shared" si="18"/>
        <v>8611</v>
      </c>
      <c r="Q39" s="1">
        <f t="shared" si="18"/>
        <v>11983</v>
      </c>
      <c r="R39" s="1">
        <f t="shared" si="18"/>
        <v>3821</v>
      </c>
      <c r="S39" s="1">
        <f t="shared" si="18"/>
        <v>15804</v>
      </c>
    </row>
    <row r="40" spans="1:19" ht="40.5" customHeight="1" x14ac:dyDescent="0.2">
      <c r="A40" s="6">
        <v>61</v>
      </c>
      <c r="B40" s="6" t="s">
        <v>27</v>
      </c>
      <c r="C40" s="7">
        <v>13</v>
      </c>
      <c r="D40" s="7">
        <f t="shared" si="5"/>
        <v>62</v>
      </c>
      <c r="E40" s="7">
        <v>49</v>
      </c>
      <c r="F40" s="7">
        <v>11</v>
      </c>
      <c r="G40" s="7">
        <f t="shared" ref="G40:G42" si="19">F40+E40</f>
        <v>60</v>
      </c>
      <c r="H40" s="7">
        <v>1</v>
      </c>
      <c r="I40" s="7">
        <v>1</v>
      </c>
      <c r="J40" s="7">
        <f t="shared" ref="J40:J42" si="20">I40+H40</f>
        <v>2</v>
      </c>
      <c r="K40" s="7">
        <v>2185</v>
      </c>
      <c r="L40" s="7">
        <v>252</v>
      </c>
      <c r="M40" s="7">
        <v>2437</v>
      </c>
      <c r="N40" s="7">
        <v>1533</v>
      </c>
      <c r="O40" s="7">
        <v>662</v>
      </c>
      <c r="P40" s="7">
        <v>2195</v>
      </c>
      <c r="Q40" s="7">
        <v>3718</v>
      </c>
      <c r="R40" s="7">
        <v>914</v>
      </c>
      <c r="S40" s="7">
        <v>4632</v>
      </c>
    </row>
    <row r="41" spans="1:19" ht="40.5" customHeight="1" x14ac:dyDescent="0.2">
      <c r="A41" s="6">
        <v>62</v>
      </c>
      <c r="B41" s="6" t="s">
        <v>28</v>
      </c>
      <c r="C41" s="7">
        <v>6</v>
      </c>
      <c r="D41" s="7">
        <f t="shared" si="5"/>
        <v>33</v>
      </c>
      <c r="E41" s="7">
        <v>26</v>
      </c>
      <c r="F41" s="7">
        <v>3</v>
      </c>
      <c r="G41" s="7">
        <f t="shared" si="19"/>
        <v>29</v>
      </c>
      <c r="H41" s="7">
        <v>4</v>
      </c>
      <c r="I41" s="7">
        <v>0</v>
      </c>
      <c r="J41" s="7">
        <f t="shared" si="20"/>
        <v>4</v>
      </c>
      <c r="K41" s="7">
        <v>714</v>
      </c>
      <c r="L41" s="7">
        <v>186</v>
      </c>
      <c r="M41" s="7">
        <v>900</v>
      </c>
      <c r="N41" s="7">
        <v>579</v>
      </c>
      <c r="O41" s="7">
        <v>248</v>
      </c>
      <c r="P41" s="7">
        <v>827</v>
      </c>
      <c r="Q41" s="7">
        <v>1293</v>
      </c>
      <c r="R41" s="7">
        <v>434</v>
      </c>
      <c r="S41" s="7">
        <v>1727</v>
      </c>
    </row>
    <row r="42" spans="1:19" ht="40.5" customHeight="1" x14ac:dyDescent="0.2">
      <c r="A42" s="6">
        <v>63</v>
      </c>
      <c r="B42" s="6" t="s">
        <v>30</v>
      </c>
      <c r="C42" s="7">
        <v>7</v>
      </c>
      <c r="D42" s="7">
        <f t="shared" si="5"/>
        <v>34</v>
      </c>
      <c r="E42" s="7">
        <v>24</v>
      </c>
      <c r="F42" s="7">
        <v>10</v>
      </c>
      <c r="G42" s="7">
        <f t="shared" si="19"/>
        <v>34</v>
      </c>
      <c r="H42" s="7">
        <v>0</v>
      </c>
      <c r="I42" s="7">
        <v>0</v>
      </c>
      <c r="J42" s="7">
        <f t="shared" si="20"/>
        <v>0</v>
      </c>
      <c r="K42" s="7">
        <v>560</v>
      </c>
      <c r="L42" s="7">
        <v>21</v>
      </c>
      <c r="M42" s="7">
        <v>581</v>
      </c>
      <c r="N42" s="7">
        <v>1254</v>
      </c>
      <c r="O42" s="7">
        <v>535</v>
      </c>
      <c r="P42" s="7">
        <v>1789</v>
      </c>
      <c r="Q42" s="7">
        <v>1814</v>
      </c>
      <c r="R42" s="7">
        <v>556</v>
      </c>
      <c r="S42" s="7">
        <v>2370</v>
      </c>
    </row>
    <row r="43" spans="1:19" ht="40.5" customHeight="1" x14ac:dyDescent="0.2">
      <c r="A43" s="10" t="s">
        <v>40</v>
      </c>
      <c r="B43" s="10"/>
      <c r="C43" s="1">
        <v>26</v>
      </c>
      <c r="D43" s="1">
        <f t="shared" si="5"/>
        <v>129</v>
      </c>
      <c r="E43" s="1">
        <f t="shared" ref="E43:S43" si="21">SUM(E40:E42)</f>
        <v>99</v>
      </c>
      <c r="F43" s="1">
        <f t="shared" si="21"/>
        <v>24</v>
      </c>
      <c r="G43" s="1">
        <f t="shared" si="21"/>
        <v>123</v>
      </c>
      <c r="H43" s="1">
        <f t="shared" si="21"/>
        <v>5</v>
      </c>
      <c r="I43" s="1">
        <f t="shared" si="21"/>
        <v>1</v>
      </c>
      <c r="J43" s="1">
        <f t="shared" si="21"/>
        <v>6</v>
      </c>
      <c r="K43" s="1">
        <f t="shared" si="21"/>
        <v>3459</v>
      </c>
      <c r="L43" s="1">
        <f t="shared" si="21"/>
        <v>459</v>
      </c>
      <c r="M43" s="1">
        <f t="shared" si="21"/>
        <v>3918</v>
      </c>
      <c r="N43" s="1">
        <f t="shared" si="21"/>
        <v>3366</v>
      </c>
      <c r="O43" s="1">
        <f t="shared" si="21"/>
        <v>1445</v>
      </c>
      <c r="P43" s="1">
        <f t="shared" si="21"/>
        <v>4811</v>
      </c>
      <c r="Q43" s="1">
        <f t="shared" si="21"/>
        <v>6825</v>
      </c>
      <c r="R43" s="1">
        <f t="shared" si="21"/>
        <v>1904</v>
      </c>
      <c r="S43" s="1">
        <f t="shared" si="21"/>
        <v>8729</v>
      </c>
    </row>
    <row r="44" spans="1:19" ht="53.25" customHeight="1" x14ac:dyDescent="0.2">
      <c r="A44" s="10" t="s">
        <v>2</v>
      </c>
      <c r="B44" s="10"/>
      <c r="C44" s="1">
        <f t="shared" ref="C44:R44" si="22">C43+C39+C35+C31+C26+C21+C17</f>
        <v>279</v>
      </c>
      <c r="D44" s="1">
        <f t="shared" si="22"/>
        <v>1858</v>
      </c>
      <c r="E44" s="1">
        <f t="shared" si="22"/>
        <v>1352</v>
      </c>
      <c r="F44" s="1">
        <f t="shared" si="22"/>
        <v>380</v>
      </c>
      <c r="G44" s="1">
        <f t="shared" si="22"/>
        <v>1732</v>
      </c>
      <c r="H44" s="1">
        <f t="shared" si="22"/>
        <v>85</v>
      </c>
      <c r="I44" s="1">
        <f t="shared" si="22"/>
        <v>41</v>
      </c>
      <c r="J44" s="1">
        <f t="shared" si="22"/>
        <v>126</v>
      </c>
      <c r="K44" s="1">
        <f t="shared" si="22"/>
        <v>65153</v>
      </c>
      <c r="L44" s="1">
        <f t="shared" si="22"/>
        <v>14154</v>
      </c>
      <c r="M44" s="1">
        <f t="shared" si="22"/>
        <v>79307</v>
      </c>
      <c r="N44" s="1">
        <f t="shared" si="22"/>
        <v>58351</v>
      </c>
      <c r="O44" s="1">
        <f t="shared" si="22"/>
        <v>33650</v>
      </c>
      <c r="P44" s="1">
        <f t="shared" si="22"/>
        <v>92001</v>
      </c>
      <c r="Q44" s="1">
        <f t="shared" si="22"/>
        <v>123504</v>
      </c>
      <c r="R44" s="1">
        <f t="shared" si="22"/>
        <v>47804</v>
      </c>
      <c r="S44" s="1">
        <f>S43+S39+S35+S31+S26+S21+S17</f>
        <v>171308</v>
      </c>
    </row>
    <row r="45" spans="1:19" ht="67.5" customHeight="1" x14ac:dyDescent="0.4">
      <c r="A45" s="13" t="s">
        <v>50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 t="s">
        <v>52</v>
      </c>
      <c r="S45" s="15"/>
    </row>
  </sheetData>
  <mergeCells count="25">
    <mergeCell ref="A45:D45"/>
    <mergeCell ref="E45:Q45"/>
    <mergeCell ref="R45:S45"/>
    <mergeCell ref="D9:D12"/>
    <mergeCell ref="Q9:S11"/>
    <mergeCell ref="A9:A12"/>
    <mergeCell ref="K9:M11"/>
    <mergeCell ref="N9:P11"/>
    <mergeCell ref="A44:B44"/>
    <mergeCell ref="A39:B39"/>
    <mergeCell ref="A43:B43"/>
    <mergeCell ref="A21:B21"/>
    <mergeCell ref="A26:B26"/>
    <mergeCell ref="A31:B31"/>
    <mergeCell ref="A35:B35"/>
    <mergeCell ref="A1:C1"/>
    <mergeCell ref="A2:C2"/>
    <mergeCell ref="A3:C3"/>
    <mergeCell ref="A4:C4"/>
    <mergeCell ref="A17:B17"/>
    <mergeCell ref="B7:S8"/>
    <mergeCell ref="B9:B12"/>
    <mergeCell ref="C9:C12"/>
    <mergeCell ref="E9:G11"/>
    <mergeCell ref="H9:J11"/>
  </mergeCells>
  <pageMargins left="0.17" right="0.17" top="0.17" bottom="0.26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التوزيع  الجهوي للجمعيات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Sana Mahdeouani</cp:lastModifiedBy>
  <cp:lastPrinted>2023-01-13T08:53:45Z</cp:lastPrinted>
  <dcterms:created xsi:type="dcterms:W3CDTF">2020-01-02T15:46:46Z</dcterms:created>
  <dcterms:modified xsi:type="dcterms:W3CDTF">2023-01-13T09:26:57Z</dcterms:modified>
</cp:coreProperties>
</file>